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888" yWindow="3888" windowWidth="19296" windowHeight="10896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D16" i="1" l="1"/>
  <c r="D18" i="1" l="1"/>
  <c r="D29" i="1" s="1"/>
  <c r="E29" i="1"/>
  <c r="F18" i="1"/>
  <c r="F29" i="1" s="1"/>
  <c r="C18" i="1"/>
  <c r="C29" i="1" s="1"/>
  <c r="D30" i="1"/>
  <c r="E16" i="1"/>
  <c r="F16" i="1"/>
  <c r="C16" i="1"/>
</calcChain>
</file>

<file path=xl/sharedStrings.xml><?xml version="1.0" encoding="utf-8"?>
<sst xmlns="http://schemas.openxmlformats.org/spreadsheetml/2006/main" count="59" uniqueCount="51">
  <si>
    <t xml:space="preserve">Утверждена </t>
  </si>
  <si>
    <t xml:space="preserve">Протокол Комитета </t>
  </si>
  <si>
    <t>"___" _________ 202__г</t>
  </si>
  <si>
    <t xml:space="preserve">СМЕТА </t>
  </si>
  <si>
    <t>№ п/п</t>
  </si>
  <si>
    <t>Наимевание разделов и статей</t>
  </si>
  <si>
    <t>План (%)</t>
  </si>
  <si>
    <t>Факт</t>
  </si>
  <si>
    <t>руб.</t>
  </si>
  <si>
    <t>%</t>
  </si>
  <si>
    <t>ОСТАТОК СРЕДСТВ НА НАЧАЛО ОТЧЕТНОГО ПЕРИОДА</t>
  </si>
  <si>
    <t>х</t>
  </si>
  <si>
    <t>ДОХОДЫ:</t>
  </si>
  <si>
    <t>1.</t>
  </si>
  <si>
    <t>1.1.</t>
  </si>
  <si>
    <t>2.</t>
  </si>
  <si>
    <t>Средства по коллективному договору</t>
  </si>
  <si>
    <t>3.</t>
  </si>
  <si>
    <t>РАСХОДЫ:</t>
  </si>
  <si>
    <t>Информационно-пропагандистская работа</t>
  </si>
  <si>
    <t>1.2.</t>
  </si>
  <si>
    <t>1.3.</t>
  </si>
  <si>
    <t>Работа с молодёжью</t>
  </si>
  <si>
    <t>Добровольное медицинское страхование</t>
  </si>
  <si>
    <t>Социальная и благотворительная помощь</t>
  </si>
  <si>
    <t>Материальная помощь членам Профсоюза</t>
  </si>
  <si>
    <t>4.</t>
  </si>
  <si>
    <t>Итого РАСХОДОВ:</t>
  </si>
  <si>
    <r>
      <t xml:space="preserve">Остаток средств на конец отчетного периода    </t>
    </r>
    <r>
      <rPr>
        <b/>
        <sz val="10"/>
        <rFont val="Times New Roman"/>
        <family val="1"/>
        <charset val="204"/>
      </rPr>
      <t xml:space="preserve">            </t>
    </r>
  </si>
  <si>
    <t xml:space="preserve">Председатель организации _____________________________ </t>
  </si>
  <si>
    <t>(подпись)</t>
  </si>
  <si>
    <t>(расшифровка подписи)</t>
  </si>
  <si>
    <t>Членские профсоюзные взносы  1%</t>
  </si>
  <si>
    <t>1</t>
  </si>
  <si>
    <t>2</t>
  </si>
  <si>
    <t>1.4</t>
  </si>
  <si>
    <t>1.5</t>
  </si>
  <si>
    <t>1.6</t>
  </si>
  <si>
    <t>1.7</t>
  </si>
  <si>
    <t>Премирование членов Профсоюза</t>
  </si>
  <si>
    <t>"____"______________202__ г.</t>
  </si>
  <si>
    <r>
      <t>Итого ДОХОДОВ (</t>
    </r>
    <r>
      <rPr>
        <sz val="12"/>
        <rFont val="Times New Roman"/>
        <family val="1"/>
        <charset val="204"/>
      </rPr>
      <t>сумма строк 1 и 2)</t>
    </r>
  </si>
  <si>
    <t>Целевые мероприятия                            (сумма строк 1.1 - 1.7)</t>
  </si>
  <si>
    <r>
      <rPr>
        <b/>
        <sz val="12"/>
        <rFont val="Times New Roman"/>
        <family val="1"/>
        <charset val="204"/>
      </rPr>
      <t>Оздоровление и отдых</t>
    </r>
    <r>
      <rPr>
        <sz val="12"/>
        <rFont val="Times New Roman"/>
        <family val="1"/>
        <charset val="204"/>
      </rPr>
      <t xml:space="preserve"> (дотация на летний отдых, дотация на детский отдых, дотация на программу "Отдых выходого дня", "ПрофФитнес")                                              </t>
    </r>
  </si>
  <si>
    <r>
      <rPr>
        <b/>
        <sz val="12"/>
        <rFont val="Times New Roman"/>
        <family val="1"/>
        <charset val="204"/>
      </rPr>
      <t>Подготовка и обучение профсоюзных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кадров и актива:                              </t>
    </r>
    <r>
      <rPr>
        <sz val="12"/>
        <rFont val="Times New Roman"/>
        <family val="1"/>
        <charset val="204"/>
      </rPr>
      <t xml:space="preserve"> (обучающие курсы, организация семи-наров, участие в семинарах МГО И ТПО)</t>
    </r>
  </si>
  <si>
    <t>ППО  ГБОУ Кадетская школа № 1784</t>
  </si>
  <si>
    <t>доходов и расходов на 2024 год</t>
  </si>
  <si>
    <t>2023 год</t>
  </si>
  <si>
    <t>План на 2024 г. (%)</t>
  </si>
  <si>
    <r>
      <rPr>
        <b/>
        <sz val="12"/>
        <rFont val="Times New Roman"/>
        <family val="1"/>
        <charset val="204"/>
      </rPr>
      <t>Культурно-массовые мероприятия:</t>
    </r>
    <r>
      <rPr>
        <sz val="12"/>
        <rFont val="Times New Roman"/>
        <family val="1"/>
        <charset val="204"/>
      </rPr>
      <t xml:space="preserve"> (экскурсии, подарки, театральные билеты, новогодняя кампания, мероприятия с ветеранами, профессиональный праздник, 23 Февраля, 8 Марта, участие в мероприятиях МГО и ТПО и т.д.)</t>
    </r>
  </si>
  <si>
    <r>
      <rPr>
        <b/>
        <sz val="12"/>
        <rFont val="Times New Roman"/>
        <family val="1"/>
        <charset val="204"/>
      </rPr>
      <t>Спортивные  мероприятия</t>
    </r>
    <r>
      <rPr>
        <sz val="12"/>
        <rFont val="Times New Roman"/>
        <family val="1"/>
        <charset val="204"/>
      </rPr>
      <t xml:space="preserve"> (Турслет, Фестиваль"Знание - сила", Проект  "Жить.Учить.Бежать", Всероссийский проект "Человек Идущий" и т.д.)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</si>
</sst>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00000.0"/>
    <numFmt numFmtId="166" formatCode="_-* #,##0_р_._-;\-* #,##0_р_._-;_-* \-??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Protection="1">
      <protection locked="0"/>
    </xf>
    <xf numFmtId="164" fontId="2" fillId="0" borderId="0" xfId="1" applyFont="1" applyFill="1" applyProtection="1">
      <protection locked="0"/>
    </xf>
    <xf numFmtId="0" fontId="4" fillId="0" borderId="0" xfId="0" applyFont="1" applyProtection="1">
      <protection locked="0"/>
    </xf>
    <xf numFmtId="49" fontId="5" fillId="0" borderId="1" xfId="0" applyNumberFormat="1" applyFont="1" applyBorder="1" applyProtection="1">
      <protection locked="0"/>
    </xf>
    <xf numFmtId="164" fontId="2" fillId="0" borderId="1" xfId="1" applyFont="1" applyFill="1" applyBorder="1" applyAlignment="1" applyProtection="1">
      <protection locked="0"/>
    </xf>
    <xf numFmtId="165" fontId="6" fillId="0" borderId="1" xfId="0" applyNumberFormat="1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164" fontId="2" fillId="0" borderId="0" xfId="1" applyFont="1" applyFill="1" applyBorder="1" applyAlignment="1" applyProtection="1">
      <alignment horizontal="right"/>
      <protection locked="0"/>
    </xf>
    <xf numFmtId="164" fontId="2" fillId="0" borderId="20" xfId="1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49" fontId="12" fillId="0" borderId="21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 applyProtection="1">
      <alignment vertical="center" wrapText="1"/>
      <protection locked="0"/>
    </xf>
    <xf numFmtId="49" fontId="2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4" fontId="2" fillId="0" borderId="9" xfId="0" applyNumberFormat="1" applyFont="1" applyBorder="1" applyAlignment="1" applyProtection="1">
      <alignment horizontal="center" vertical="center"/>
      <protection locked="0"/>
    </xf>
    <xf numFmtId="4" fontId="2" fillId="0" borderId="32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164" fontId="2" fillId="0" borderId="20" xfId="1" applyFont="1" applyBorder="1" applyAlignment="1" applyProtection="1">
      <alignment horizontal="center" vertical="center"/>
      <protection locked="0"/>
    </xf>
    <xf numFmtId="4" fontId="2" fillId="0" borderId="20" xfId="0" applyNumberFormat="1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2" fontId="4" fillId="0" borderId="20" xfId="1" applyNumberFormat="1" applyFont="1" applyFill="1" applyBorder="1" applyAlignment="1" applyProtection="1">
      <alignment horizontal="center" vertical="center"/>
      <protection locked="0"/>
    </xf>
    <xf numFmtId="164" fontId="4" fillId="0" borderId="20" xfId="1" applyFont="1" applyFill="1" applyBorder="1" applyAlignment="1" applyProtection="1">
      <alignment horizontal="center" vertical="center"/>
      <protection locked="0"/>
    </xf>
    <xf numFmtId="164" fontId="4" fillId="2" borderId="20" xfId="1" applyFont="1" applyFill="1" applyBorder="1" applyAlignment="1" applyProtection="1">
      <alignment horizontal="center" vertical="center"/>
    </xf>
    <xf numFmtId="2" fontId="4" fillId="0" borderId="33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/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2" fontId="4" fillId="2" borderId="20" xfId="1" applyNumberFormat="1" applyFont="1" applyFill="1" applyBorder="1" applyAlignment="1" applyProtection="1">
      <alignment horizontal="center" vertical="center"/>
    </xf>
    <xf numFmtId="0" fontId="14" fillId="2" borderId="0" xfId="0" applyFont="1" applyFill="1"/>
    <xf numFmtId="164" fontId="16" fillId="2" borderId="20" xfId="1" applyFont="1" applyFill="1" applyBorder="1" applyAlignment="1" applyProtection="1">
      <alignment horizontal="center" vertical="center" wrapText="1"/>
    </xf>
    <xf numFmtId="164" fontId="16" fillId="2" borderId="20" xfId="1" applyFont="1" applyFill="1" applyBorder="1" applyAlignment="1" applyProtection="1">
      <alignment horizontal="center" vertical="center" wrapText="1"/>
      <protection locked="0"/>
    </xf>
    <xf numFmtId="164" fontId="4" fillId="2" borderId="20" xfId="1" applyFont="1" applyFill="1" applyBorder="1" applyAlignment="1" applyProtection="1">
      <alignment horizontal="center" vertical="center" wrapText="1"/>
      <protection locked="0"/>
    </xf>
    <xf numFmtId="164" fontId="16" fillId="2" borderId="13" xfId="1" applyFont="1" applyFill="1" applyBorder="1" applyAlignment="1" applyProtection="1">
      <alignment horizontal="center" vertical="center" wrapText="1"/>
    </xf>
    <xf numFmtId="4" fontId="2" fillId="2" borderId="20" xfId="0" applyNumberFormat="1" applyFont="1" applyFill="1" applyBorder="1" applyAlignment="1" applyProtection="1">
      <alignment horizontal="center" vertical="center"/>
      <protection locked="0"/>
    </xf>
    <xf numFmtId="164" fontId="2" fillId="2" borderId="20" xfId="1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66" fontId="2" fillId="2" borderId="0" xfId="0" applyNumberFormat="1" applyFont="1" applyFill="1" applyProtection="1">
      <protection locked="0"/>
    </xf>
    <xf numFmtId="164" fontId="2" fillId="2" borderId="0" xfId="1" applyFont="1" applyFill="1" applyProtection="1">
      <protection locked="0"/>
    </xf>
    <xf numFmtId="0" fontId="2" fillId="2" borderId="0" xfId="0" applyFont="1" applyFill="1" applyProtection="1">
      <protection locked="0"/>
    </xf>
    <xf numFmtId="164" fontId="2" fillId="2" borderId="0" xfId="1" applyFont="1" applyFill="1" applyBorder="1" applyAlignment="1" applyProtection="1"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vertical="center" wrapText="1"/>
      <protection locked="0"/>
    </xf>
    <xf numFmtId="4" fontId="4" fillId="3" borderId="20" xfId="1" applyNumberFormat="1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2" fontId="4" fillId="2" borderId="20" xfId="1" applyNumberFormat="1" applyFont="1" applyFill="1" applyBorder="1" applyAlignment="1" applyProtection="1">
      <alignment horizontal="center" vertical="center"/>
      <protection locked="0"/>
    </xf>
    <xf numFmtId="2" fontId="4" fillId="2" borderId="32" xfId="1" applyNumberFormat="1" applyFont="1" applyFill="1" applyBorder="1" applyAlignment="1" applyProtection="1">
      <alignment horizontal="center" vertical="center"/>
      <protection locked="0"/>
    </xf>
    <xf numFmtId="2" fontId="4" fillId="2" borderId="33" xfId="1" applyNumberFormat="1" applyFont="1" applyFill="1" applyBorder="1" applyAlignment="1" applyProtection="1">
      <alignment horizontal="center" vertical="center"/>
      <protection locked="0"/>
    </xf>
    <xf numFmtId="2" fontId="4" fillId="2" borderId="33" xfId="1" applyNumberFormat="1" applyFont="1" applyFill="1" applyBorder="1" applyAlignment="1" applyProtection="1">
      <alignment horizontal="center" vertical="center"/>
    </xf>
    <xf numFmtId="2" fontId="4" fillId="2" borderId="34" xfId="1" applyNumberFormat="1" applyFont="1" applyFill="1" applyBorder="1" applyAlignment="1" applyProtection="1">
      <alignment horizontal="center" vertical="center"/>
      <protection locked="0"/>
    </xf>
    <xf numFmtId="2" fontId="4" fillId="3" borderId="20" xfId="1" applyNumberFormat="1" applyFont="1" applyFill="1" applyBorder="1" applyAlignment="1" applyProtection="1">
      <alignment horizontal="center" vertical="center"/>
    </xf>
    <xf numFmtId="2" fontId="4" fillId="3" borderId="20" xfId="1" applyNumberFormat="1" applyFont="1" applyFill="1" applyBorder="1" applyAlignment="1" applyProtection="1">
      <alignment horizontal="center" vertical="center"/>
      <protection locked="0"/>
    </xf>
    <xf numFmtId="164" fontId="2" fillId="4" borderId="20" xfId="1" applyFont="1" applyFill="1" applyBorder="1" applyAlignment="1" applyProtection="1">
      <alignment horizontal="right" vertical="center"/>
      <protection locked="0"/>
    </xf>
    <xf numFmtId="4" fontId="2" fillId="4" borderId="20" xfId="1" applyNumberFormat="1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right" vertical="center" wrapText="1"/>
      <protection locked="0"/>
    </xf>
    <xf numFmtId="0" fontId="3" fillId="3" borderId="6" xfId="0" applyFont="1" applyFill="1" applyBorder="1" applyAlignment="1" applyProtection="1">
      <alignment horizontal="right" vertical="center" wrapText="1"/>
      <protection locked="0"/>
    </xf>
    <xf numFmtId="0" fontId="3" fillId="3" borderId="21" xfId="0" applyFont="1" applyFill="1" applyBorder="1" applyAlignment="1" applyProtection="1">
      <alignment horizontal="right" vertical="center" wrapText="1"/>
      <protection locked="0"/>
    </xf>
    <xf numFmtId="0" fontId="3" fillId="3" borderId="12" xfId="0" applyFont="1" applyFill="1" applyBorder="1" applyAlignment="1" applyProtection="1">
      <alignment horizontal="right" vertical="center" wrapText="1"/>
      <protection locked="0"/>
    </xf>
    <xf numFmtId="0" fontId="3" fillId="0" borderId="26" xfId="0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horizontal="right" vertical="center" wrapText="1"/>
      <protection locked="0"/>
    </xf>
    <xf numFmtId="164" fontId="4" fillId="0" borderId="20" xfId="1" applyFont="1" applyFill="1" applyBorder="1" applyAlignment="1" applyProtection="1">
      <alignment horizontal="center" vertical="top"/>
      <protection locked="0"/>
    </xf>
    <xf numFmtId="2" fontId="4" fillId="0" borderId="30" xfId="1" applyNumberFormat="1" applyFont="1" applyFill="1" applyBorder="1" applyAlignment="1" applyProtection="1">
      <alignment horizontal="center" vertical="center"/>
      <protection locked="0"/>
    </xf>
    <xf numFmtId="2" fontId="4" fillId="0" borderId="9" xfId="1" applyNumberFormat="1" applyFont="1" applyFill="1" applyBorder="1" applyAlignment="1" applyProtection="1">
      <alignment horizontal="center" vertical="center"/>
      <protection locked="0"/>
    </xf>
    <xf numFmtId="2" fontId="4" fillId="0" borderId="10" xfId="1" applyNumberFormat="1" applyFont="1" applyFill="1" applyBorder="1" applyAlignment="1" applyProtection="1">
      <alignment horizontal="center" vertical="center"/>
      <protection locked="0"/>
    </xf>
    <xf numFmtId="2" fontId="4" fillId="0" borderId="33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49" fontId="17" fillId="0" borderId="2" xfId="0" applyNumberFormat="1" applyFont="1" applyBorder="1" applyAlignment="1" applyProtection="1">
      <alignment horizontal="center" wrapText="1"/>
      <protection locked="0"/>
    </xf>
    <xf numFmtId="49" fontId="7" fillId="0" borderId="3" xfId="0" applyNumberFormat="1" applyFont="1" applyBorder="1" applyAlignment="1" applyProtection="1">
      <alignment horizontal="center" wrapText="1"/>
      <protection locked="0"/>
    </xf>
    <xf numFmtId="49" fontId="7" fillId="0" borderId="4" xfId="0" applyNumberFormat="1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13" fillId="2" borderId="31" xfId="0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left" vertical="center" wrapText="1"/>
      <protection locked="0"/>
    </xf>
    <xf numFmtId="49" fontId="3" fillId="0" borderId="21" xfId="0" applyNumberFormat="1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28" workbookViewId="0">
      <selection activeCell="J21" sqref="J21"/>
    </sheetView>
  </sheetViews>
  <sheetFormatPr defaultRowHeight="14.4" x14ac:dyDescent="0.3"/>
  <cols>
    <col min="1" max="1" width="4.88671875" customWidth="1"/>
    <col min="2" max="2" width="44" customWidth="1"/>
    <col min="3" max="3" width="11.5546875" customWidth="1"/>
    <col min="4" max="4" width="12.88671875" customWidth="1"/>
    <col min="5" max="5" width="11.44140625" customWidth="1"/>
    <col min="6" max="6" width="11" customWidth="1"/>
  </cols>
  <sheetData>
    <row r="1" spans="1:8" x14ac:dyDescent="0.3">
      <c r="A1" s="1"/>
      <c r="B1" s="1"/>
      <c r="C1" s="1"/>
      <c r="D1" s="1"/>
      <c r="E1" s="2" t="s">
        <v>0</v>
      </c>
      <c r="F1" s="2"/>
    </row>
    <row r="2" spans="1:8" x14ac:dyDescent="0.3">
      <c r="A2" s="1"/>
      <c r="B2" s="1"/>
      <c r="C2" s="1"/>
      <c r="D2" s="1"/>
      <c r="E2" s="2" t="s">
        <v>1</v>
      </c>
      <c r="F2" s="2"/>
    </row>
    <row r="3" spans="1:8" x14ac:dyDescent="0.3">
      <c r="A3" s="1"/>
      <c r="B3" s="1"/>
      <c r="C3" s="1"/>
      <c r="D3" s="1"/>
      <c r="E3" s="2" t="s">
        <v>2</v>
      </c>
      <c r="F3" s="2"/>
    </row>
    <row r="4" spans="1:8" ht="15.6" x14ac:dyDescent="0.3">
      <c r="A4" s="74" t="s">
        <v>3</v>
      </c>
      <c r="B4" s="74"/>
      <c r="C4" s="74"/>
      <c r="D4" s="74"/>
      <c r="E4" s="74"/>
      <c r="F4" s="74"/>
    </row>
    <row r="5" spans="1:8" ht="15.6" x14ac:dyDescent="0.3">
      <c r="A5" s="74" t="s">
        <v>46</v>
      </c>
      <c r="B5" s="74"/>
      <c r="C5" s="74"/>
      <c r="D5" s="74"/>
      <c r="E5" s="74"/>
      <c r="F5" s="74"/>
    </row>
    <row r="6" spans="1:8" ht="9.75" customHeight="1" x14ac:dyDescent="0.25">
      <c r="A6" s="1"/>
      <c r="B6" s="3"/>
      <c r="C6" s="1"/>
      <c r="D6" s="4"/>
      <c r="E6" s="5"/>
      <c r="F6" s="6"/>
    </row>
    <row r="7" spans="1:8" ht="18" x14ac:dyDescent="0.35">
      <c r="A7" s="75" t="s">
        <v>45</v>
      </c>
      <c r="B7" s="76"/>
      <c r="C7" s="76"/>
      <c r="D7" s="76"/>
      <c r="E7" s="76"/>
      <c r="F7" s="77"/>
    </row>
    <row r="8" spans="1:8" ht="10.5" customHeight="1" thickBot="1" x14ac:dyDescent="0.35">
      <c r="A8" s="1"/>
      <c r="B8" s="7"/>
      <c r="C8" s="8"/>
      <c r="D8" s="8"/>
      <c r="E8" s="9"/>
      <c r="F8" s="9"/>
    </row>
    <row r="9" spans="1:8" ht="15.6" x14ac:dyDescent="0.3">
      <c r="A9" s="78" t="s">
        <v>4</v>
      </c>
      <c r="B9" s="78" t="s">
        <v>5</v>
      </c>
      <c r="C9" s="81" t="s">
        <v>47</v>
      </c>
      <c r="D9" s="81"/>
      <c r="E9" s="81"/>
      <c r="F9" s="82" t="s">
        <v>48</v>
      </c>
    </row>
    <row r="10" spans="1:8" x14ac:dyDescent="0.3">
      <c r="A10" s="79"/>
      <c r="B10" s="79"/>
      <c r="C10" s="85" t="s">
        <v>6</v>
      </c>
      <c r="D10" s="85" t="s">
        <v>7</v>
      </c>
      <c r="E10" s="85"/>
      <c r="F10" s="83"/>
    </row>
    <row r="11" spans="1:8" ht="15" thickBot="1" x14ac:dyDescent="0.35">
      <c r="A11" s="80"/>
      <c r="B11" s="80"/>
      <c r="C11" s="85"/>
      <c r="D11" s="20" t="s">
        <v>8</v>
      </c>
      <c r="E11" s="21" t="s">
        <v>9</v>
      </c>
      <c r="F11" s="84"/>
    </row>
    <row r="12" spans="1:8" ht="27" customHeight="1" thickBot="1" x14ac:dyDescent="0.35">
      <c r="A12" s="90" t="s">
        <v>10</v>
      </c>
      <c r="B12" s="91"/>
      <c r="C12" s="22" t="s">
        <v>11</v>
      </c>
      <c r="D12" s="60">
        <v>33288.800000000003</v>
      </c>
      <c r="E12" s="10" t="s">
        <v>11</v>
      </c>
      <c r="F12" s="18">
        <v>74656.23</v>
      </c>
    </row>
    <row r="13" spans="1:8" ht="16.8" x14ac:dyDescent="0.3">
      <c r="A13" s="92" t="s">
        <v>12</v>
      </c>
      <c r="B13" s="93"/>
      <c r="C13" s="22" t="s">
        <v>11</v>
      </c>
      <c r="D13" s="10" t="s">
        <v>11</v>
      </c>
      <c r="E13" s="10" t="s">
        <v>11</v>
      </c>
      <c r="F13" s="19" t="s">
        <v>11</v>
      </c>
    </row>
    <row r="14" spans="1:8" s="29" customFormat="1" ht="23.25" customHeight="1" x14ac:dyDescent="0.3">
      <c r="A14" s="23" t="s">
        <v>33</v>
      </c>
      <c r="B14" s="24" t="s">
        <v>32</v>
      </c>
      <c r="C14" s="25"/>
      <c r="D14" s="26">
        <v>350000.55</v>
      </c>
      <c r="E14" s="27">
        <v>100</v>
      </c>
      <c r="F14" s="28">
        <v>350000</v>
      </c>
    </row>
    <row r="15" spans="1:8" s="29" customFormat="1" ht="22.5" customHeight="1" thickBot="1" x14ac:dyDescent="0.35">
      <c r="A15" s="23" t="s">
        <v>34</v>
      </c>
      <c r="B15" s="24" t="s">
        <v>16</v>
      </c>
      <c r="C15" s="25">
        <v>0</v>
      </c>
      <c r="D15" s="69">
        <v>0</v>
      </c>
      <c r="E15" s="27">
        <v>0</v>
      </c>
      <c r="F15" s="28">
        <v>0</v>
      </c>
    </row>
    <row r="16" spans="1:8" s="29" customFormat="1" ht="24" customHeight="1" thickBot="1" x14ac:dyDescent="0.35">
      <c r="A16" s="94" t="s">
        <v>41</v>
      </c>
      <c r="B16" s="95"/>
      <c r="C16" s="34">
        <f>C14+C15</f>
        <v>0</v>
      </c>
      <c r="D16" s="34">
        <f>D14+D15</f>
        <v>350000.55</v>
      </c>
      <c r="E16" s="34">
        <f t="shared" ref="E16:F16" si="0">E14+E15</f>
        <v>100</v>
      </c>
      <c r="F16" s="34">
        <f t="shared" si="0"/>
        <v>350000</v>
      </c>
      <c r="G16" s="35"/>
      <c r="H16" s="35"/>
    </row>
    <row r="17" spans="1:8" s="29" customFormat="1" ht="20.25" customHeight="1" thickBot="1" x14ac:dyDescent="0.35">
      <c r="A17" s="96" t="s">
        <v>18</v>
      </c>
      <c r="B17" s="97"/>
      <c r="C17" s="36"/>
      <c r="D17" s="37"/>
      <c r="E17" s="38"/>
      <c r="F17" s="39"/>
      <c r="G17" s="35"/>
      <c r="H17" s="35"/>
    </row>
    <row r="18" spans="1:8" s="29" customFormat="1" ht="30" customHeight="1" thickBot="1" x14ac:dyDescent="0.35">
      <c r="A18" s="48" t="s">
        <v>13</v>
      </c>
      <c r="B18" s="49" t="s">
        <v>42</v>
      </c>
      <c r="C18" s="50">
        <f>C19+C20+C21+C22+C23+C24+C25</f>
        <v>164000</v>
      </c>
      <c r="D18" s="50">
        <f t="shared" ref="D18:F18" si="1">D19+D20+D21+D22+D23+D24+D25</f>
        <v>192033.12</v>
      </c>
      <c r="E18" s="50">
        <f>SUM(E19:E25)</f>
        <v>59.699999999999996</v>
      </c>
      <c r="F18" s="50">
        <f t="shared" si="1"/>
        <v>263656.23</v>
      </c>
      <c r="G18" s="35"/>
      <c r="H18" s="35"/>
    </row>
    <row r="19" spans="1:8" s="29" customFormat="1" ht="36" customHeight="1" x14ac:dyDescent="0.3">
      <c r="A19" s="30" t="s">
        <v>14</v>
      </c>
      <c r="B19" s="67" t="s">
        <v>19</v>
      </c>
      <c r="C19" s="53">
        <v>0</v>
      </c>
      <c r="D19" s="53">
        <v>0</v>
      </c>
      <c r="E19" s="34">
        <v>0</v>
      </c>
      <c r="F19" s="54">
        <v>0</v>
      </c>
      <c r="G19" s="35"/>
      <c r="H19" s="35"/>
    </row>
    <row r="20" spans="1:8" s="29" customFormat="1" ht="65.25" customHeight="1" x14ac:dyDescent="0.3">
      <c r="A20" s="31" t="s">
        <v>20</v>
      </c>
      <c r="B20" s="62" t="s">
        <v>44</v>
      </c>
      <c r="C20" s="53">
        <v>12000</v>
      </c>
      <c r="D20" s="53">
        <v>40000</v>
      </c>
      <c r="E20" s="34">
        <v>11.4</v>
      </c>
      <c r="F20" s="55">
        <v>12000</v>
      </c>
      <c r="G20" s="35"/>
      <c r="H20" s="35"/>
    </row>
    <row r="21" spans="1:8" s="29" customFormat="1" ht="22.5" customHeight="1" x14ac:dyDescent="0.3">
      <c r="A21" s="31" t="s">
        <v>21</v>
      </c>
      <c r="B21" s="67" t="s">
        <v>22</v>
      </c>
      <c r="C21" s="34">
        <v>0</v>
      </c>
      <c r="D21" s="34">
        <v>0</v>
      </c>
      <c r="E21" s="34">
        <v>0</v>
      </c>
      <c r="F21" s="56">
        <v>74656.23</v>
      </c>
      <c r="G21" s="35"/>
      <c r="H21" s="35"/>
    </row>
    <row r="22" spans="1:8" s="29" customFormat="1" ht="94.2" customHeight="1" x14ac:dyDescent="0.3">
      <c r="A22" s="32" t="s">
        <v>35</v>
      </c>
      <c r="B22" s="62" t="s">
        <v>49</v>
      </c>
      <c r="C22" s="34">
        <v>152000</v>
      </c>
      <c r="D22" s="53">
        <v>120105</v>
      </c>
      <c r="E22" s="34">
        <v>39.299999999999997</v>
      </c>
      <c r="F22" s="73">
        <v>152000</v>
      </c>
      <c r="G22" s="35"/>
      <c r="H22" s="35"/>
    </row>
    <row r="23" spans="1:8" s="29" customFormat="1" ht="62.4" x14ac:dyDescent="0.3">
      <c r="A23" s="32" t="s">
        <v>36</v>
      </c>
      <c r="B23" s="62" t="s">
        <v>50</v>
      </c>
      <c r="C23" s="34">
        <v>0</v>
      </c>
      <c r="D23" s="53">
        <v>12000</v>
      </c>
      <c r="E23" s="34">
        <v>3.4</v>
      </c>
      <c r="F23" s="73">
        <v>25000</v>
      </c>
      <c r="G23" s="35"/>
      <c r="H23" s="35"/>
    </row>
    <row r="24" spans="1:8" s="29" customFormat="1" ht="63" customHeight="1" x14ac:dyDescent="0.3">
      <c r="A24" s="32" t="s">
        <v>37</v>
      </c>
      <c r="B24" s="63" t="s">
        <v>43</v>
      </c>
      <c r="C24" s="34">
        <v>0</v>
      </c>
      <c r="D24" s="53">
        <v>0</v>
      </c>
      <c r="E24" s="34">
        <v>0</v>
      </c>
      <c r="F24" s="55">
        <v>0</v>
      </c>
      <c r="G24" s="35"/>
      <c r="H24" s="35"/>
    </row>
    <row r="25" spans="1:8" s="29" customFormat="1" ht="24" customHeight="1" thickBot="1" x14ac:dyDescent="0.35">
      <c r="A25" s="33" t="s">
        <v>38</v>
      </c>
      <c r="B25" s="68" t="s">
        <v>23</v>
      </c>
      <c r="C25" s="34">
        <v>0</v>
      </c>
      <c r="D25" s="53">
        <v>19928.12</v>
      </c>
      <c r="E25" s="34">
        <v>5.6</v>
      </c>
      <c r="F25" s="57">
        <v>0</v>
      </c>
      <c r="G25" s="35"/>
      <c r="H25" s="35"/>
    </row>
    <row r="26" spans="1:8" s="29" customFormat="1" ht="24" customHeight="1" thickBot="1" x14ac:dyDescent="0.35">
      <c r="A26" s="51" t="s">
        <v>15</v>
      </c>
      <c r="B26" s="64" t="s">
        <v>24</v>
      </c>
      <c r="C26" s="58">
        <v>15000</v>
      </c>
      <c r="D26" s="59">
        <v>14600</v>
      </c>
      <c r="E26" s="58">
        <v>4.0999999999999996</v>
      </c>
      <c r="F26" s="70">
        <v>15000</v>
      </c>
      <c r="G26" s="35"/>
      <c r="H26" s="35"/>
    </row>
    <row r="27" spans="1:8" s="29" customFormat="1" ht="23.4" customHeight="1" thickBot="1" x14ac:dyDescent="0.35">
      <c r="A27" s="48" t="s">
        <v>17</v>
      </c>
      <c r="B27" s="65" t="s">
        <v>25</v>
      </c>
      <c r="C27" s="58">
        <v>50000</v>
      </c>
      <c r="D27" s="59">
        <v>23000</v>
      </c>
      <c r="E27" s="58">
        <v>6.5</v>
      </c>
      <c r="F27" s="71">
        <v>50000</v>
      </c>
      <c r="G27" s="35"/>
      <c r="H27" s="35"/>
    </row>
    <row r="28" spans="1:8" s="29" customFormat="1" ht="23.25" customHeight="1" thickBot="1" x14ac:dyDescent="0.35">
      <c r="A28" s="52" t="s">
        <v>26</v>
      </c>
      <c r="B28" s="66" t="s">
        <v>39</v>
      </c>
      <c r="C28" s="58">
        <v>96000</v>
      </c>
      <c r="D28" s="59">
        <v>79000</v>
      </c>
      <c r="E28" s="58">
        <v>22.5</v>
      </c>
      <c r="F28" s="72">
        <v>96000</v>
      </c>
      <c r="G28" s="35"/>
      <c r="H28" s="35"/>
    </row>
    <row r="29" spans="1:8" s="29" customFormat="1" ht="21" customHeight="1" thickBot="1" x14ac:dyDescent="0.35">
      <c r="A29" s="88" t="s">
        <v>27</v>
      </c>
      <c r="B29" s="89"/>
      <c r="C29" s="34">
        <f>C18+C26+C27+C28</f>
        <v>325000</v>
      </c>
      <c r="D29" s="34">
        <f>D18+D26+D27+D28</f>
        <v>308633.12</v>
      </c>
      <c r="E29" s="34">
        <f t="shared" ref="E29" si="2">E18+E26+E27+E28</f>
        <v>92.8</v>
      </c>
      <c r="F29" s="34">
        <f>F18+F26+F27+F28</f>
        <v>424656.23</v>
      </c>
      <c r="G29" s="35"/>
      <c r="H29" s="35"/>
    </row>
    <row r="30" spans="1:8" ht="30" customHeight="1" thickBot="1" x14ac:dyDescent="0.35">
      <c r="A30" s="11"/>
      <c r="B30" s="12" t="s">
        <v>28</v>
      </c>
      <c r="C30" s="40" t="s">
        <v>11</v>
      </c>
      <c r="D30" s="61">
        <f>SUM(D12)+D16-D29</f>
        <v>74656.229999999981</v>
      </c>
      <c r="E30" s="41" t="s">
        <v>11</v>
      </c>
      <c r="F30" s="42" t="s">
        <v>11</v>
      </c>
      <c r="G30" s="43"/>
      <c r="H30" s="43"/>
    </row>
    <row r="31" spans="1:8" x14ac:dyDescent="0.3">
      <c r="A31" s="13"/>
      <c r="B31" s="14"/>
      <c r="C31" s="44"/>
      <c r="D31" s="44"/>
      <c r="E31" s="45"/>
      <c r="F31" s="46"/>
      <c r="G31" s="43"/>
      <c r="H31" s="43"/>
    </row>
    <row r="32" spans="1:8" x14ac:dyDescent="0.3">
      <c r="A32" s="13"/>
      <c r="B32" s="15" t="s">
        <v>29</v>
      </c>
      <c r="C32" s="86"/>
      <c r="D32" s="86"/>
      <c r="E32" s="47"/>
      <c r="F32" s="46"/>
      <c r="G32" s="43"/>
      <c r="H32" s="43"/>
    </row>
    <row r="33" spans="1:8" ht="15.6" x14ac:dyDescent="0.3">
      <c r="A33" s="13"/>
      <c r="B33" s="16" t="s">
        <v>30</v>
      </c>
      <c r="C33" s="87" t="s">
        <v>31</v>
      </c>
      <c r="D33" s="87"/>
      <c r="E33" s="47"/>
      <c r="F33" s="46"/>
      <c r="G33" s="43"/>
      <c r="H33" s="43"/>
    </row>
    <row r="34" spans="1:8" x14ac:dyDescent="0.3">
      <c r="A34" s="13"/>
      <c r="B34" s="17" t="s">
        <v>40</v>
      </c>
      <c r="C34" s="46"/>
      <c r="D34" s="44"/>
      <c r="E34" s="45"/>
      <c r="F34" s="46"/>
      <c r="G34" s="43"/>
      <c r="H34" s="43"/>
    </row>
    <row r="35" spans="1:8" x14ac:dyDescent="0.3">
      <c r="A35" s="13"/>
      <c r="B35" s="1"/>
      <c r="C35" s="46"/>
      <c r="D35" s="44"/>
      <c r="E35" s="45"/>
      <c r="F35" s="46"/>
      <c r="G35" s="43"/>
      <c r="H35" s="43"/>
    </row>
    <row r="36" spans="1:8" x14ac:dyDescent="0.3">
      <c r="A36" s="13"/>
      <c r="B36" s="14"/>
      <c r="C36" s="44"/>
      <c r="D36" s="44"/>
      <c r="E36" s="45"/>
      <c r="F36" s="46"/>
      <c r="G36" s="43"/>
      <c r="H36" s="43"/>
    </row>
    <row r="37" spans="1:8" x14ac:dyDescent="0.3">
      <c r="A37" s="13"/>
      <c r="B37" s="14"/>
      <c r="C37" s="44"/>
      <c r="D37" s="44"/>
      <c r="E37" s="45"/>
      <c r="F37" s="46"/>
      <c r="G37" s="43"/>
      <c r="H37" s="43"/>
    </row>
    <row r="38" spans="1:8" x14ac:dyDescent="0.3">
      <c r="C38" s="43"/>
      <c r="D38" s="43"/>
      <c r="E38" s="43"/>
      <c r="F38" s="43"/>
      <c r="G38" s="43"/>
      <c r="H38" s="43"/>
    </row>
    <row r="39" spans="1:8" x14ac:dyDescent="0.3">
      <c r="C39" s="43"/>
      <c r="D39" s="43"/>
      <c r="E39" s="43"/>
      <c r="F39" s="43"/>
      <c r="G39" s="43"/>
      <c r="H39" s="43"/>
    </row>
    <row r="40" spans="1:8" x14ac:dyDescent="0.3">
      <c r="C40" s="43"/>
      <c r="D40" s="43"/>
      <c r="E40" s="43"/>
      <c r="F40" s="43"/>
      <c r="G40" s="43"/>
      <c r="H40" s="43"/>
    </row>
    <row r="41" spans="1:8" x14ac:dyDescent="0.3">
      <c r="C41" s="43"/>
      <c r="D41" s="43"/>
      <c r="E41" s="43"/>
      <c r="F41" s="43"/>
      <c r="G41" s="43"/>
      <c r="H41" s="43"/>
    </row>
    <row r="42" spans="1:8" x14ac:dyDescent="0.3">
      <c r="C42" s="43"/>
      <c r="D42" s="43"/>
      <c r="E42" s="43"/>
      <c r="F42" s="43"/>
      <c r="G42" s="43"/>
      <c r="H42" s="43"/>
    </row>
    <row r="43" spans="1:8" x14ac:dyDescent="0.3">
      <c r="C43" s="43"/>
      <c r="D43" s="43"/>
      <c r="E43" s="43"/>
      <c r="F43" s="43"/>
      <c r="G43" s="43"/>
      <c r="H43" s="43"/>
    </row>
    <row r="44" spans="1:8" x14ac:dyDescent="0.3">
      <c r="C44" s="43"/>
      <c r="D44" s="43"/>
      <c r="E44" s="43"/>
      <c r="F44" s="43"/>
      <c r="G44" s="43"/>
      <c r="H44" s="43"/>
    </row>
    <row r="45" spans="1:8" x14ac:dyDescent="0.3">
      <c r="C45" s="43"/>
      <c r="D45" s="43"/>
      <c r="E45" s="43"/>
      <c r="F45" s="43"/>
      <c r="G45" s="43"/>
      <c r="H45" s="43"/>
    </row>
  </sheetData>
  <mergeCells count="16">
    <mergeCell ref="C32:D32"/>
    <mergeCell ref="C33:D33"/>
    <mergeCell ref="A29:B29"/>
    <mergeCell ref="A12:B12"/>
    <mergeCell ref="A13:B13"/>
    <mergeCell ref="A16:B16"/>
    <mergeCell ref="A17:B17"/>
    <mergeCell ref="A4:F4"/>
    <mergeCell ref="A5:F5"/>
    <mergeCell ref="A7:F7"/>
    <mergeCell ref="A9:A11"/>
    <mergeCell ref="B9:B11"/>
    <mergeCell ref="C9:E9"/>
    <mergeCell ref="F9:F11"/>
    <mergeCell ref="C10:C11"/>
    <mergeCell ref="D10:E10"/>
  </mergeCells>
  <pageMargins left="0.70866141732283472" right="0" top="0.19685039370078741" bottom="0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user</cp:lastModifiedBy>
  <cp:lastPrinted>2024-01-15T05:43:15Z</cp:lastPrinted>
  <dcterms:created xsi:type="dcterms:W3CDTF">2023-11-16T09:41:19Z</dcterms:created>
  <dcterms:modified xsi:type="dcterms:W3CDTF">2024-02-07T07:11:40Z</dcterms:modified>
</cp:coreProperties>
</file>